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D4B6" lockStructure="1"/>
  <bookViews>
    <workbookView xWindow="600" yWindow="330" windowWidth="14115" windowHeight="7455" activeTab="1"/>
  </bookViews>
  <sheets>
    <sheet name="Impact Fee Service Area Map" sheetId="5" r:id="rId1"/>
    <sheet name="Impact Fee Estimator" sheetId="3" r:id="rId2"/>
  </sheets>
  <definedNames>
    <definedName name="_xlnm.Print_Area" localSheetId="1">'Impact Fee Estimator'!$A$1:$G$29</definedName>
  </definedNames>
  <calcPr calcId="145621"/>
</workbook>
</file>

<file path=xl/calcChain.xml><?xml version="1.0" encoding="utf-8"?>
<calcChain xmlns="http://schemas.openxmlformats.org/spreadsheetml/2006/main">
  <c r="D20" i="3" l="1"/>
  <c r="D22" i="3" l="1"/>
  <c r="E16" i="3"/>
  <c r="D23" i="3" l="1"/>
  <c r="D28" i="3" s="1"/>
  <c r="E23" i="3" l="1"/>
  <c r="E28" i="3"/>
</calcChain>
</file>

<file path=xl/sharedStrings.xml><?xml version="1.0" encoding="utf-8"?>
<sst xmlns="http://schemas.openxmlformats.org/spreadsheetml/2006/main" count="45" uniqueCount="39">
  <si>
    <t>acres</t>
  </si>
  <si>
    <t>square feet</t>
  </si>
  <si>
    <t>Addicks Reservoir Service Area</t>
  </si>
  <si>
    <t>Barker Reservoir Service Area</t>
  </si>
  <si>
    <t>Brays Bayou Service Area</t>
  </si>
  <si>
    <t>Buffalo/White Oak Service Area</t>
  </si>
  <si>
    <t>Clear Creek Service Area</t>
  </si>
  <si>
    <t>Greens Bayou Service Area</t>
  </si>
  <si>
    <t>Hunting Bayou Service Area</t>
  </si>
  <si>
    <t>San Jacinto Service Area</t>
  </si>
  <si>
    <t>Ship Channel Service Area</t>
  </si>
  <si>
    <t>Sims/Vince Service Area</t>
  </si>
  <si>
    <t>Units</t>
  </si>
  <si>
    <t>on-site</t>
  </si>
  <si>
    <t>off-site</t>
  </si>
  <si>
    <t>DEVELOPMENT NAME:</t>
  </si>
  <si>
    <t xml:space="preserve">HOW THE DRAINAGE IMPACT FEE IS CALCULATED: </t>
  </si>
  <si>
    <t xml:space="preserve">DATE: </t>
  </si>
  <si>
    <t>PROJECT LOCATION:</t>
  </si>
  <si>
    <t>per service unit</t>
  </si>
  <si>
    <t>Service Units</t>
  </si>
  <si>
    <t xml:space="preserve">Net New Impervious Area: </t>
  </si>
  <si>
    <t>*This tool is provided solely for the purpose of a planning level estimate of potential drainage impact fees. The results are not final or binding on the property owner or the City of Houston.</t>
  </si>
  <si>
    <t>Drainage Impact Fee Estimate Calculation</t>
  </si>
  <si>
    <r>
      <t xml:space="preserve">Step 1.  </t>
    </r>
    <r>
      <rPr>
        <sz val="11"/>
        <color theme="1"/>
        <rFont val="Calibri"/>
        <family val="2"/>
      </rPr>
      <t>Use the drop down menu above to select the appropriate Drainage Impact Fee Service Area for the project (see Service Area Map tab for more information).</t>
    </r>
  </si>
  <si>
    <t xml:space="preserve">Approved Offset Costs: </t>
  </si>
  <si>
    <r>
      <t xml:space="preserve">Estimated Drainage Impact Fee: 
</t>
    </r>
    <r>
      <rPr>
        <sz val="12"/>
        <rFont val="Calibri"/>
        <family val="2"/>
      </rPr>
      <t>(including any eligible offsets)</t>
    </r>
  </si>
  <si>
    <r>
      <rPr>
        <b/>
        <sz val="14"/>
        <rFont val="Calibri"/>
        <family val="2"/>
      </rPr>
      <t xml:space="preserve">Estimated Drainage Impact Fee: </t>
    </r>
    <r>
      <rPr>
        <b/>
        <sz val="16"/>
        <rFont val="Calibri"/>
        <family val="2"/>
      </rPr>
      <t xml:space="preserve">
</t>
    </r>
    <r>
      <rPr>
        <sz val="12"/>
        <rFont val="Calibri"/>
        <family val="2"/>
      </rPr>
      <t>(before any eligible offsets)</t>
    </r>
  </si>
  <si>
    <r>
      <t xml:space="preserve">Step 3.  </t>
    </r>
    <r>
      <rPr>
        <sz val="11"/>
        <color theme="1"/>
        <rFont val="Calibri"/>
        <family val="2"/>
      </rPr>
      <t>Enter the amount of any eligible offsets in the line above.</t>
    </r>
  </si>
  <si>
    <t>The Drainage Impact Fee (adopted via Ordinance #2012-281) is applied to each new development within the City of Houston Drainage Impact Fee Service Areas that will result in an increase to the impervious area.  The fee will contribute to the funding of necessary drainage improvements projects required to serve the additional storm water resulting from the new development (if any) within the applicable Drainage Impact Fee Service Area.</t>
  </si>
  <si>
    <t xml:space="preserve">Existing Impervious Area (if any): </t>
  </si>
  <si>
    <t xml:space="preserve">Proposed Future Total Impervious Area: </t>
  </si>
  <si>
    <r>
      <t xml:space="preserve">A property owner or developer </t>
    </r>
    <r>
      <rPr>
        <i/>
        <u/>
        <sz val="11"/>
        <color theme="1"/>
        <rFont val="Calibri"/>
        <family val="2"/>
      </rPr>
      <t>may</t>
    </r>
    <r>
      <rPr>
        <i/>
        <sz val="11"/>
        <color theme="1"/>
        <rFont val="Calibri"/>
        <family val="2"/>
      </rPr>
      <t xml:space="preserve"> receive an offset to a drainage impact fee pursuant to a development agreement approved by the city, if: 
(1) The property owner constructs or finances an approved drainage facility;
(2) The property owner does not receive reimbursement for that drainage facility;
(3) The drainage facility serves only the city drainage system; and 
(4) The offset does not include on-site drainage for the property.</t>
    </r>
  </si>
  <si>
    <t>Click Here to Select Service Area</t>
  </si>
  <si>
    <r>
      <t xml:space="preserve">Step 2.  </t>
    </r>
    <r>
      <rPr>
        <sz val="11"/>
        <color theme="1"/>
        <rFont val="Calibri"/>
        <family val="2"/>
      </rPr>
      <t>Enter the amount of any existing and/or new impervious area in the lines above.</t>
    </r>
  </si>
  <si>
    <t>CITY OF HOUSTON 
DEVELOPER DRAINAGE IMPACT FEE
ESTIMATOR</t>
  </si>
  <si>
    <t>The drainage impact fee shall be calculated by multiplying the applicable service unit rate ($) for that Service Area by the number of service units (1 service unit = 1,000 square feet of impervious area) that will be generated by the new development, rounded to the nearest hundredth.  For redevelopment or other development scenarios where existing development is being modified in some fashion, the fee is based on the increase in impervious area generated by the activity, as defined within the ordinance.</t>
  </si>
  <si>
    <t>For additional information, contact Jessica Dennis in Public Works and Engineering at (832) 394-8976.</t>
  </si>
  <si>
    <r>
      <t>The Impact Fee Service Area Map is available on the ReBuild Houston website (</t>
    </r>
    <r>
      <rPr>
        <b/>
        <i/>
        <u/>
        <sz val="13"/>
        <color theme="3"/>
        <rFont val="Calibri"/>
        <family val="2"/>
      </rPr>
      <t>click here</t>
    </r>
    <r>
      <rPr>
        <i/>
        <sz val="13"/>
        <rFont val="Calibri"/>
        <family val="2"/>
      </rPr>
      <t>)
or by clicking the 'Service Area Map' tab at the bottom this MS Excel worksheet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</si>
</sst>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 &quot;Units/Acre&quot;"/>
    <numFmt numFmtId="165" formatCode="&quot;$&quot;#,###.00\ &quot;Rent/Sq Ft&quot;"/>
    <numFmt numFmtId="166" formatCode="&quot;$&quot;#,##0.00"/>
  </numFmts>
  <fonts count="26" x14ac:knownFonts="1">
    <font>
      <sz val="11"/>
      <color theme="1"/>
      <name val="Calibri"/>
      <family val="2"/>
    </font>
    <font>
      <sz val="11"/>
      <color theme="1"/>
      <name val="Calibri"/>
      <family val="2"/>
    </font>
    <font>
      <sz val="12"/>
      <color theme="1"/>
      <name val="Calibri"/>
      <family val="2"/>
    </font>
    <font>
      <b/>
      <sz val="12"/>
      <color theme="1"/>
      <name val="Calibri"/>
      <family val="2"/>
    </font>
    <font>
      <b/>
      <sz val="14"/>
      <color theme="1"/>
      <name val="Calibri"/>
      <family val="2"/>
    </font>
    <font>
      <b/>
      <i/>
      <sz val="12"/>
      <color theme="1"/>
      <name val="Calibri"/>
      <family val="2"/>
    </font>
    <font>
      <b/>
      <sz val="11"/>
      <color theme="1"/>
      <name val="Calibri"/>
      <family val="2"/>
    </font>
    <font>
      <i/>
      <sz val="11"/>
      <color theme="1"/>
      <name val="Calibri"/>
      <family val="2"/>
    </font>
    <font>
      <b/>
      <i/>
      <sz val="11"/>
      <color theme="1"/>
      <name val="Calibri"/>
      <family val="2"/>
    </font>
    <font>
      <b/>
      <i/>
      <sz val="14"/>
      <color theme="1"/>
      <name val="Calibri"/>
      <family val="2"/>
    </font>
    <font>
      <b/>
      <sz val="16"/>
      <color rgb="FF7030A0"/>
      <name val="Calibri"/>
      <family val="2"/>
    </font>
    <font>
      <b/>
      <sz val="14"/>
      <name val="Calibri"/>
      <family val="2"/>
    </font>
    <font>
      <b/>
      <sz val="16"/>
      <name val="Calibri"/>
      <family val="2"/>
    </font>
    <font>
      <b/>
      <sz val="14"/>
      <color rgb="FF002060"/>
      <name val="Calibri"/>
      <family val="2"/>
    </font>
    <font>
      <b/>
      <sz val="18"/>
      <color rgb="FF002060"/>
      <name val="Calibri"/>
      <family val="2"/>
    </font>
    <font>
      <b/>
      <sz val="16"/>
      <color rgb="FF002060"/>
      <name val="Calibri"/>
      <family val="2"/>
    </font>
    <font>
      <b/>
      <i/>
      <u val="double"/>
      <sz val="18"/>
      <color theme="1"/>
      <name val="Calibri"/>
      <family val="2"/>
    </font>
    <font>
      <i/>
      <sz val="14"/>
      <color theme="1"/>
      <name val="Calibri"/>
      <family val="2"/>
    </font>
    <font>
      <sz val="12"/>
      <name val="Calibri"/>
      <family val="2"/>
    </font>
    <font>
      <i/>
      <u/>
      <sz val="11"/>
      <color theme="1"/>
      <name val="Calibri"/>
      <family val="2"/>
    </font>
    <font>
      <b/>
      <i/>
      <sz val="16"/>
      <color theme="1"/>
      <name val="Arial Narrow"/>
      <family val="2"/>
    </font>
    <font>
      <sz val="13"/>
      <color theme="1"/>
      <name val="Calibri"/>
      <family val="2"/>
    </font>
    <font>
      <u/>
      <sz val="11"/>
      <color theme="10"/>
      <name val="Calibri"/>
      <family val="2"/>
    </font>
    <font>
      <i/>
      <sz val="13"/>
      <name val="Calibri"/>
      <family val="2"/>
    </font>
    <font>
      <b/>
      <i/>
      <u/>
      <sz val="13"/>
      <color theme="3"/>
      <name val="Calibri"/>
      <family val="2"/>
    </font>
    <font>
      <i/>
      <u/>
      <sz val="13"/>
      <color theme="10"/>
      <name val="Calibri"/>
      <family val="2"/>
    </font>
  </fonts>
  <fills count="7">
    <fill>
      <patternFill patternType="none"/>
    </fill>
    <fill>
      <patternFill patternType="gray125"/>
    </fill>
    <fill>
      <patternFill patternType="solid">
        <fgColor theme="6"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cellStyleXfs>
  <cellXfs count="85">
    <xf numFmtId="0" fontId="0" fillId="0" borderId="0" xfId="0"/>
    <xf numFmtId="0" fontId="2" fillId="0" borderId="0" xfId="0" applyFont="1" applyFill="1"/>
    <xf numFmtId="0" fontId="2" fillId="0" borderId="0" xfId="0" applyFont="1"/>
    <xf numFmtId="0" fontId="3" fillId="0" borderId="0" xfId="0" applyFont="1" applyFill="1"/>
    <xf numFmtId="0" fontId="2" fillId="0" borderId="0" xfId="0" applyFont="1" applyFill="1" applyBorder="1"/>
    <xf numFmtId="0" fontId="3" fillId="0" borderId="0" xfId="0" applyFont="1" applyFill="1" applyBorder="1"/>
    <xf numFmtId="0" fontId="5" fillId="0" borderId="0" xfId="0" applyFont="1" applyFill="1" applyBorder="1" applyAlignment="1">
      <alignment horizontal="center"/>
    </xf>
    <xf numFmtId="0" fontId="5" fillId="0" borderId="0" xfId="0" applyFont="1" applyFill="1" applyBorder="1" applyAlignment="1"/>
    <xf numFmtId="0" fontId="7" fillId="0" borderId="0" xfId="0" applyFont="1" applyBorder="1" applyAlignment="1">
      <alignment horizontal="center" wrapText="1"/>
    </xf>
    <xf numFmtId="0" fontId="7" fillId="0" borderId="0" xfId="0" applyFont="1" applyFill="1" applyBorder="1" applyAlignment="1">
      <alignment horizontal="center" wrapText="1"/>
    </xf>
    <xf numFmtId="0" fontId="10" fillId="2" borderId="3" xfId="0" applyFont="1" applyFill="1" applyBorder="1" applyAlignment="1"/>
    <xf numFmtId="0" fontId="10" fillId="2" borderId="4" xfId="0" applyFont="1" applyFill="1" applyBorder="1" applyAlignment="1"/>
    <xf numFmtId="166" fontId="10" fillId="2" borderId="2" xfId="2" applyNumberFormat="1" applyFont="1" applyFill="1" applyBorder="1"/>
    <xf numFmtId="0" fontId="4" fillId="0" borderId="0" xfId="0" applyFont="1" applyBorder="1" applyAlignment="1">
      <alignment horizontal="right" vertical="center"/>
    </xf>
    <xf numFmtId="0" fontId="12" fillId="0" borderId="2"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43" fontId="4" fillId="0" borderId="2" xfId="1" applyNumberFormat="1" applyFont="1" applyFill="1" applyBorder="1" applyAlignment="1">
      <alignment vertical="center"/>
    </xf>
    <xf numFmtId="0" fontId="11" fillId="0" borderId="2" xfId="0" applyFont="1" applyFill="1" applyBorder="1" applyAlignment="1">
      <alignment horizontal="center" vertical="center"/>
    </xf>
    <xf numFmtId="0" fontId="2" fillId="5" borderId="8" xfId="0" applyFont="1" applyFill="1" applyBorder="1"/>
    <xf numFmtId="0" fontId="2" fillId="5" borderId="9" xfId="0" applyFont="1" applyFill="1" applyBorder="1"/>
    <xf numFmtId="0" fontId="2" fillId="5" borderId="0" xfId="0" applyFont="1" applyFill="1"/>
    <xf numFmtId="0" fontId="4" fillId="5" borderId="11" xfId="0" applyFont="1" applyFill="1" applyBorder="1" applyAlignment="1">
      <alignment horizontal="center"/>
    </xf>
    <xf numFmtId="0" fontId="2" fillId="5" borderId="11" xfId="0" applyFont="1" applyFill="1" applyBorder="1" applyAlignment="1">
      <alignment horizontal="center"/>
    </xf>
    <xf numFmtId="0" fontId="2" fillId="5" borderId="11" xfId="0" applyFont="1" applyFill="1" applyBorder="1"/>
    <xf numFmtId="0" fontId="7" fillId="5" borderId="11" xfId="0" applyFont="1" applyFill="1" applyBorder="1" applyAlignment="1">
      <alignment horizontal="center" wrapText="1"/>
    </xf>
    <xf numFmtId="0" fontId="6" fillId="5" borderId="11" xfId="0" applyFont="1" applyFill="1" applyBorder="1" applyAlignment="1">
      <alignment horizontal="center"/>
    </xf>
    <xf numFmtId="0" fontId="6" fillId="5" borderId="14" xfId="0" applyFont="1" applyFill="1" applyBorder="1" applyAlignment="1">
      <alignment horizontal="center" wrapText="1"/>
    </xf>
    <xf numFmtId="0" fontId="2" fillId="5" borderId="7" xfId="0" applyFont="1" applyFill="1" applyBorder="1"/>
    <xf numFmtId="0" fontId="2" fillId="5" borderId="10" xfId="0" applyFont="1" applyFill="1" applyBorder="1"/>
    <xf numFmtId="0" fontId="2" fillId="5" borderId="12" xfId="0" applyFont="1" applyFill="1" applyBorder="1"/>
    <xf numFmtId="0" fontId="4" fillId="5" borderId="0" xfId="0" applyFont="1" applyFill="1" applyBorder="1" applyAlignment="1">
      <alignment horizontal="right" vertical="center"/>
    </xf>
    <xf numFmtId="14" fontId="2" fillId="5" borderId="0" xfId="0" applyNumberFormat="1" applyFont="1" applyFill="1" applyBorder="1" applyAlignment="1">
      <alignment horizontal="left" vertical="center"/>
    </xf>
    <xf numFmtId="0" fontId="2" fillId="5" borderId="0" xfId="0" applyFont="1" applyFill="1" applyBorder="1" applyAlignment="1">
      <alignment horizontal="center"/>
    </xf>
    <xf numFmtId="0" fontId="9" fillId="5" borderId="4" xfId="0" applyFont="1" applyFill="1" applyBorder="1" applyAlignment="1">
      <alignment horizontal="left" wrapText="1"/>
    </xf>
    <xf numFmtId="0" fontId="9" fillId="5" borderId="1" xfId="0" applyFont="1" applyFill="1" applyBorder="1" applyAlignment="1">
      <alignment horizontal="left" wrapText="1"/>
    </xf>
    <xf numFmtId="0" fontId="15" fillId="5" borderId="0" xfId="0" applyFont="1" applyFill="1" applyBorder="1" applyAlignment="1">
      <alignment vertical="center"/>
    </xf>
    <xf numFmtId="0" fontId="2" fillId="5" borderId="0" xfId="0" applyFont="1" applyFill="1" applyBorder="1"/>
    <xf numFmtId="0" fontId="2" fillId="5" borderId="13" xfId="0" applyFont="1" applyFill="1" applyBorder="1"/>
    <xf numFmtId="0" fontId="9" fillId="5" borderId="0" xfId="0" applyFont="1" applyFill="1" applyBorder="1" applyAlignment="1">
      <alignment horizontal="left" wrapText="1"/>
    </xf>
    <xf numFmtId="0" fontId="4" fillId="0" borderId="2" xfId="0" applyFont="1" applyBorder="1" applyAlignment="1">
      <alignment horizontal="right" vertical="center"/>
    </xf>
    <xf numFmtId="0" fontId="4" fillId="5" borderId="2" xfId="0" applyFont="1" applyFill="1" applyBorder="1" applyAlignment="1">
      <alignment horizontal="right" vertical="center"/>
    </xf>
    <xf numFmtId="43" fontId="13" fillId="3" borderId="2" xfId="1" applyNumberFormat="1" applyFont="1" applyFill="1" applyBorder="1" applyAlignment="1" applyProtection="1">
      <alignment vertical="center"/>
      <protection locked="0"/>
    </xf>
    <xf numFmtId="43" fontId="13" fillId="0" borderId="2" xfId="1" applyNumberFormat="1" applyFont="1" applyFill="1" applyBorder="1" applyAlignment="1" applyProtection="1">
      <alignment vertical="center"/>
    </xf>
    <xf numFmtId="164" fontId="13" fillId="0" borderId="2" xfId="0" applyNumberFormat="1" applyFont="1" applyFill="1" applyBorder="1" applyAlignment="1" applyProtection="1">
      <alignment horizontal="center" vertical="center"/>
    </xf>
    <xf numFmtId="166" fontId="12" fillId="0" borderId="2" xfId="0" applyNumberFormat="1" applyFont="1" applyFill="1" applyBorder="1" applyAlignment="1">
      <alignment horizontal="right" vertical="center"/>
    </xf>
    <xf numFmtId="166" fontId="3" fillId="3" borderId="2" xfId="2" applyNumberFormat="1" applyFont="1" applyFill="1" applyBorder="1" applyAlignment="1" applyProtection="1">
      <alignment vertical="center"/>
      <protection locked="0"/>
    </xf>
    <xf numFmtId="166" fontId="15" fillId="0" borderId="15" xfId="0" applyNumberFormat="1" applyFont="1" applyFill="1" applyBorder="1" applyAlignment="1" applyProtection="1">
      <alignment vertical="center"/>
    </xf>
    <xf numFmtId="0" fontId="21" fillId="5" borderId="19" xfId="0" applyFont="1" applyFill="1" applyBorder="1" applyAlignment="1">
      <alignment vertical="center" wrapText="1"/>
    </xf>
    <xf numFmtId="0" fontId="0" fillId="0" borderId="0" xfId="0" applyAlignment="1">
      <alignment horizontal="center"/>
    </xf>
    <xf numFmtId="0" fontId="3" fillId="0" borderId="0" xfId="0" applyFont="1" applyFill="1" applyBorder="1" applyAlignment="1">
      <alignment horizontal="left"/>
    </xf>
    <xf numFmtId="0" fontId="3" fillId="0" borderId="5" xfId="0" applyFont="1" applyFill="1" applyBorder="1" applyAlignment="1">
      <alignment horizontal="left"/>
    </xf>
    <xf numFmtId="0" fontId="4" fillId="0" borderId="3" xfId="0" applyFont="1" applyFill="1" applyBorder="1" applyAlignment="1">
      <alignment horizontal="right" vertical="center"/>
    </xf>
    <xf numFmtId="0" fontId="4" fillId="0" borderId="6" xfId="0" applyFont="1" applyFill="1" applyBorder="1" applyAlignment="1">
      <alignment horizontal="right" vertical="center"/>
    </xf>
    <xf numFmtId="0" fontId="20" fillId="5" borderId="2" xfId="0" applyFont="1" applyFill="1" applyBorder="1" applyAlignment="1">
      <alignment horizontal="right" vertical="center" wrapText="1"/>
    </xf>
    <xf numFmtId="0" fontId="2" fillId="3" borderId="2" xfId="0" applyFont="1" applyFill="1" applyBorder="1" applyAlignment="1" applyProtection="1">
      <alignment horizontal="left" vertical="center"/>
      <protection locked="0"/>
    </xf>
    <xf numFmtId="0" fontId="4" fillId="0" borderId="0" xfId="0" applyFont="1" applyBorder="1" applyAlignment="1">
      <alignment horizontal="left" vertical="center"/>
    </xf>
    <xf numFmtId="0" fontId="17" fillId="5" borderId="3"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6" xfId="0" applyFont="1" applyFill="1" applyBorder="1" applyAlignment="1">
      <alignment horizontal="left" vertical="center" wrapText="1"/>
    </xf>
    <xf numFmtId="49" fontId="14" fillId="3" borderId="16" xfId="0" applyNumberFormat="1" applyFont="1" applyFill="1" applyBorder="1" applyAlignment="1" applyProtection="1">
      <alignment horizontal="center" vertical="center"/>
      <protection locked="0"/>
    </xf>
    <xf numFmtId="49" fontId="14" fillId="3" borderId="17" xfId="0" applyNumberFormat="1" applyFont="1" applyFill="1" applyBorder="1" applyAlignment="1" applyProtection="1">
      <alignment horizontal="center" vertical="center"/>
      <protection locked="0"/>
    </xf>
    <xf numFmtId="49" fontId="14" fillId="3" borderId="18" xfId="0" applyNumberFormat="1" applyFont="1" applyFill="1" applyBorder="1" applyAlignment="1" applyProtection="1">
      <alignment horizontal="center" vertical="center"/>
      <protection locked="0"/>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6" xfId="0" applyFont="1" applyFill="1" applyBorder="1" applyAlignment="1">
      <alignment horizontal="left" vertical="center" wrapText="1"/>
    </xf>
    <xf numFmtId="0" fontId="5" fillId="5" borderId="0" xfId="0" applyFont="1" applyFill="1" applyBorder="1" applyAlignment="1">
      <alignment horizontal="center" vertical="center" wrapText="1"/>
    </xf>
    <xf numFmtId="0" fontId="8" fillId="4" borderId="2" xfId="0" applyFont="1" applyFill="1" applyBorder="1" applyAlignment="1">
      <alignment horizontal="center" vertical="center" wrapText="1"/>
    </xf>
    <xf numFmtId="14" fontId="2" fillId="3" borderId="2" xfId="0" applyNumberFormat="1" applyFont="1" applyFill="1" applyBorder="1" applyAlignment="1" applyProtection="1">
      <alignment horizontal="left" vertical="center"/>
      <protection locked="0"/>
    </xf>
    <xf numFmtId="0" fontId="2" fillId="0" borderId="0" xfId="0" applyFont="1" applyBorder="1" applyAlignment="1">
      <alignment horizontal="center"/>
    </xf>
    <xf numFmtId="0" fontId="2" fillId="6" borderId="10" xfId="0" applyFont="1" applyFill="1" applyBorder="1" applyAlignment="1">
      <alignment horizontal="center"/>
    </xf>
    <xf numFmtId="0" fontId="9" fillId="5" borderId="2" xfId="0" applyFont="1" applyFill="1" applyBorder="1" applyAlignment="1">
      <alignment horizontal="left" vertical="center" wrapText="1"/>
    </xf>
    <xf numFmtId="0" fontId="1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12" fillId="0" borderId="3" xfId="0" applyFont="1" applyFill="1" applyBorder="1" applyAlignment="1">
      <alignment horizontal="right" vertical="center" wrapText="1"/>
    </xf>
    <xf numFmtId="0" fontId="12" fillId="0" borderId="6" xfId="0" applyFont="1" applyFill="1" applyBorder="1" applyAlignment="1">
      <alignment horizontal="right" vertical="center" wrapText="1"/>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6" fillId="4" borderId="6" xfId="0" applyFont="1" applyFill="1" applyBorder="1" applyAlignment="1">
      <alignment horizontal="left" vertical="center"/>
    </xf>
    <xf numFmtId="0" fontId="2" fillId="6" borderId="0" xfId="0" applyFont="1" applyFill="1" applyAlignment="1">
      <alignment horizont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6" xfId="0" applyFont="1" applyFill="1" applyBorder="1" applyAlignment="1">
      <alignment horizontal="left" vertical="center" wrapText="1"/>
    </xf>
    <xf numFmtId="0" fontId="23" fillId="5" borderId="3" xfId="3" applyFont="1" applyFill="1" applyBorder="1" applyAlignment="1" applyProtection="1">
      <alignment horizontal="left" vertical="center" wrapText="1"/>
      <protection locked="0"/>
    </xf>
    <xf numFmtId="0" fontId="25" fillId="5" borderId="4" xfId="3" applyFont="1" applyFill="1" applyBorder="1" applyAlignment="1" applyProtection="1">
      <alignment horizontal="left" vertical="center" wrapText="1"/>
      <protection locked="0"/>
    </xf>
    <xf numFmtId="0" fontId="25" fillId="5" borderId="6" xfId="3" applyFont="1" applyFill="1" applyBorder="1" applyAlignment="1" applyProtection="1">
      <alignment horizontal="left" vertical="center" wrapText="1"/>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16383</xdr:col>
      <xdr:colOff>11506200</xdr:colOff>
      <xdr:row>1</xdr:row>
      <xdr:rowOff>4857750</xdr:rowOff>
    </xdr:to>
    <xdr:pic>
      <xdr:nvPicPr>
        <xdr:cNvPr id="2" name="Picture 1" descr="2013_04_Houston_IF_Map-page-001.jpg"/>
        <xdr:cNvPicPr>
          <a:picLocks noChangeAspect="1"/>
        </xdr:cNvPicPr>
      </xdr:nvPicPr>
      <xdr:blipFill>
        <a:blip xmlns:r="http://schemas.openxmlformats.org/officeDocument/2006/relationships" r:embed="rId1" cstate="print"/>
        <a:stretch>
          <a:fillRect/>
        </a:stretch>
      </xdr:blipFill>
      <xdr:spPr>
        <a:xfrm>
          <a:off x="0" y="0"/>
          <a:ext cx="1487805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63500</xdr:rowOff>
    </xdr:from>
    <xdr:to>
      <xdr:col>1</xdr:col>
      <xdr:colOff>1663700</xdr:colOff>
      <xdr:row>4</xdr:row>
      <xdr:rowOff>13447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3500"/>
          <a:ext cx="1803400" cy="180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rebuildhouston.org/images/pdf/drainage_impact_fee_service_area_ma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
  <sheetViews>
    <sheetView zoomScale="50" zoomScaleNormal="50" workbookViewId="0">
      <selection sqref="A1:A1048576"/>
    </sheetView>
  </sheetViews>
  <sheetFormatPr defaultColWidth="0" defaultRowHeight="15" zeroHeight="1" x14ac:dyDescent="0.25"/>
  <cols>
    <col min="1" max="1" width="50.42578125" customWidth="1"/>
    <col min="2" max="16383" width="2" hidden="1"/>
    <col min="16384" max="16384" width="174.28515625" customWidth="1"/>
  </cols>
  <sheetData>
    <row r="1" spans="1:1" ht="409.5" customHeight="1" x14ac:dyDescent="0.25">
      <c r="A1" s="48"/>
    </row>
    <row r="2" spans="1:1" ht="409.5" customHeight="1" x14ac:dyDescent="0.25">
      <c r="A2" s="48"/>
    </row>
  </sheetData>
  <sheetProtection password="D4B6" sheet="1" objects="1" scenarios="1"/>
  <mergeCells count="1">
    <mergeCell ref="A1:A2"/>
  </mergeCell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02"/>
  <sheetViews>
    <sheetView tabSelected="1" zoomScale="75" zoomScaleNormal="75" zoomScaleSheetLayoutView="75" workbookViewId="0">
      <selection activeCell="C4" sqref="C4:D4"/>
    </sheetView>
  </sheetViews>
  <sheetFormatPr defaultColWidth="0" defaultRowHeight="15.75" zeroHeight="1" x14ac:dyDescent="0.25"/>
  <cols>
    <col min="1" max="1" width="3.140625" style="2" customWidth="1"/>
    <col min="2" max="2" width="37.42578125" style="2" customWidth="1"/>
    <col min="3" max="3" width="19.85546875" style="2" customWidth="1"/>
    <col min="4" max="4" width="17.85546875" style="2" customWidth="1"/>
    <col min="5" max="5" width="25.7109375" style="2" customWidth="1"/>
    <col min="6" max="6" width="23.28515625" style="2" customWidth="1"/>
    <col min="7" max="7" width="2.140625" style="2" customWidth="1"/>
    <col min="8" max="8" width="3.7109375" style="2" customWidth="1"/>
    <col min="9" max="16383" width="6.42578125" style="2" hidden="1"/>
    <col min="16384" max="16384" width="5.85546875" style="2" hidden="1"/>
  </cols>
  <sheetData>
    <row r="1" spans="1:13" ht="10.5" customHeight="1" thickTop="1" x14ac:dyDescent="0.25">
      <c r="A1" s="27"/>
      <c r="B1" s="18"/>
      <c r="C1" s="18"/>
      <c r="D1" s="18"/>
      <c r="E1" s="18"/>
      <c r="F1" s="18"/>
      <c r="G1" s="19"/>
      <c r="H1" s="69"/>
    </row>
    <row r="2" spans="1:13" ht="84.75" customHeight="1" x14ac:dyDescent="0.3">
      <c r="A2" s="28"/>
      <c r="B2" s="20"/>
      <c r="C2" s="66" t="s">
        <v>22</v>
      </c>
      <c r="D2" s="66"/>
      <c r="E2" s="53" t="s">
        <v>35</v>
      </c>
      <c r="F2" s="53"/>
      <c r="G2" s="21"/>
      <c r="H2" s="69"/>
      <c r="L2" s="4"/>
      <c r="M2" s="4"/>
    </row>
    <row r="3" spans="1:13" ht="25.5" customHeight="1" x14ac:dyDescent="0.3">
      <c r="A3" s="28"/>
      <c r="B3" s="65"/>
      <c r="C3" s="65"/>
      <c r="D3" s="65"/>
      <c r="E3" s="65"/>
      <c r="F3" s="65"/>
      <c r="G3" s="21"/>
      <c r="H3" s="69"/>
      <c r="L3" s="4"/>
      <c r="M3" s="4"/>
    </row>
    <row r="4" spans="1:13" ht="24.75" customHeight="1" x14ac:dyDescent="0.3">
      <c r="A4" s="28"/>
      <c r="B4" s="13" t="s">
        <v>17</v>
      </c>
      <c r="C4" s="67"/>
      <c r="D4" s="67"/>
      <c r="E4" s="68"/>
      <c r="F4" s="68"/>
      <c r="G4" s="21"/>
      <c r="H4" s="69"/>
      <c r="L4" s="1"/>
    </row>
    <row r="5" spans="1:13" ht="10.5" customHeight="1" x14ac:dyDescent="0.3">
      <c r="A5" s="28"/>
      <c r="B5" s="30"/>
      <c r="C5" s="31"/>
      <c r="D5" s="31"/>
      <c r="E5" s="32"/>
      <c r="F5" s="32"/>
      <c r="G5" s="21"/>
      <c r="H5" s="69"/>
      <c r="L5" s="1"/>
    </row>
    <row r="6" spans="1:13" ht="103.5" customHeight="1" x14ac:dyDescent="0.3">
      <c r="A6" s="28"/>
      <c r="B6" s="70" t="s">
        <v>29</v>
      </c>
      <c r="C6" s="70"/>
      <c r="D6" s="70"/>
      <c r="E6" s="70"/>
      <c r="F6" s="70"/>
      <c r="G6" s="21"/>
      <c r="H6" s="69"/>
      <c r="L6" s="1"/>
    </row>
    <row r="7" spans="1:13" ht="10.5" customHeight="1" x14ac:dyDescent="0.3">
      <c r="A7" s="28"/>
      <c r="B7" s="30"/>
      <c r="C7" s="31"/>
      <c r="D7" s="31"/>
      <c r="E7" s="32"/>
      <c r="F7" s="32"/>
      <c r="G7" s="21"/>
      <c r="H7" s="69"/>
      <c r="L7" s="1"/>
    </row>
    <row r="8" spans="1:13" ht="30.75" customHeight="1" x14ac:dyDescent="0.25">
      <c r="A8" s="28"/>
      <c r="B8" s="39" t="s">
        <v>15</v>
      </c>
      <c r="C8" s="54"/>
      <c r="D8" s="54"/>
      <c r="E8" s="54"/>
      <c r="F8" s="54"/>
      <c r="G8" s="22"/>
      <c r="H8" s="69"/>
      <c r="L8" s="1"/>
    </row>
    <row r="9" spans="1:13" ht="31.5" customHeight="1" x14ac:dyDescent="0.25">
      <c r="A9" s="28"/>
      <c r="B9" s="40" t="s">
        <v>18</v>
      </c>
      <c r="C9" s="54"/>
      <c r="D9" s="54"/>
      <c r="E9" s="54"/>
      <c r="F9" s="54"/>
      <c r="G9" s="22"/>
      <c r="H9" s="69"/>
      <c r="L9" s="7"/>
    </row>
    <row r="10" spans="1:13" ht="10.5" customHeight="1" x14ac:dyDescent="0.3">
      <c r="A10" s="28"/>
      <c r="B10" s="30"/>
      <c r="C10" s="31"/>
      <c r="D10" s="31"/>
      <c r="E10" s="32"/>
      <c r="F10" s="32"/>
      <c r="G10" s="21"/>
      <c r="H10" s="69"/>
      <c r="L10" s="1"/>
    </row>
    <row r="11" spans="1:13" ht="31.5" customHeight="1" x14ac:dyDescent="0.25">
      <c r="A11" s="28"/>
      <c r="B11" s="55" t="s">
        <v>16</v>
      </c>
      <c r="C11" s="55"/>
      <c r="D11" s="55"/>
      <c r="E11" s="55"/>
      <c r="F11" s="55"/>
      <c r="G11" s="22"/>
      <c r="H11" s="69"/>
    </row>
    <row r="12" spans="1:13" ht="99.75" customHeight="1" x14ac:dyDescent="0.25">
      <c r="A12" s="28"/>
      <c r="B12" s="56" t="s">
        <v>36</v>
      </c>
      <c r="C12" s="57"/>
      <c r="D12" s="57"/>
      <c r="E12" s="57"/>
      <c r="F12" s="58"/>
      <c r="G12" s="22"/>
      <c r="H12" s="69"/>
    </row>
    <row r="13" spans="1:13" ht="10.5" customHeight="1" x14ac:dyDescent="0.3">
      <c r="A13" s="28"/>
      <c r="B13" s="33"/>
      <c r="C13" s="33"/>
      <c r="D13" s="33"/>
      <c r="E13" s="34"/>
      <c r="F13" s="34"/>
      <c r="G13" s="22"/>
      <c r="H13" s="69"/>
    </row>
    <row r="14" spans="1:13" ht="66" customHeight="1" x14ac:dyDescent="0.25">
      <c r="A14" s="28"/>
      <c r="B14" s="71" t="s">
        <v>23</v>
      </c>
      <c r="C14" s="71"/>
      <c r="D14" s="71"/>
      <c r="E14" s="72" t="s">
        <v>37</v>
      </c>
      <c r="F14" s="72"/>
      <c r="G14" s="23"/>
      <c r="H14" s="69"/>
    </row>
    <row r="15" spans="1:13" ht="34.5" customHeight="1" x14ac:dyDescent="0.25">
      <c r="A15" s="28"/>
      <c r="B15" s="82" t="s">
        <v>38</v>
      </c>
      <c r="C15" s="83"/>
      <c r="D15" s="83"/>
      <c r="E15" s="84"/>
      <c r="F15" s="47"/>
      <c r="G15" s="23"/>
      <c r="H15" s="69"/>
    </row>
    <row r="16" spans="1:13" ht="28.5" customHeight="1" x14ac:dyDescent="0.25">
      <c r="A16" s="28"/>
      <c r="B16" s="59" t="s">
        <v>33</v>
      </c>
      <c r="C16" s="60"/>
      <c r="D16" s="61"/>
      <c r="E16" s="46">
        <f>IF(B16=P46,R46,IF(B16=P47,R47,IF(B16=P48,R48,IF(B16=P49,R49,IF(B16=P50,R50,IF(B16=P51,R51,IF(B16=P52,R52,IF(B16=P53,R53,IF(B16=P54,R54,IF(B16=P55,R55,))))))))))</f>
        <v>0</v>
      </c>
      <c r="F16" s="35" t="s">
        <v>19</v>
      </c>
      <c r="G16" s="23"/>
      <c r="H16" s="69"/>
    </row>
    <row r="17" spans="1:8" ht="37.5" customHeight="1" x14ac:dyDescent="0.25">
      <c r="A17" s="28"/>
      <c r="B17" s="62" t="s">
        <v>24</v>
      </c>
      <c r="C17" s="63"/>
      <c r="D17" s="63"/>
      <c r="E17" s="64"/>
      <c r="F17" s="36"/>
      <c r="G17" s="23"/>
      <c r="H17" s="69"/>
    </row>
    <row r="18" spans="1:8" ht="32.25" customHeight="1" x14ac:dyDescent="0.25">
      <c r="A18" s="28"/>
      <c r="B18" s="51" t="s">
        <v>30</v>
      </c>
      <c r="C18" s="52"/>
      <c r="D18" s="41"/>
      <c r="E18" s="43" t="s">
        <v>1</v>
      </c>
      <c r="F18" s="36"/>
      <c r="G18" s="23"/>
      <c r="H18" s="69"/>
    </row>
    <row r="19" spans="1:8" ht="32.25" customHeight="1" x14ac:dyDescent="0.25">
      <c r="A19" s="28"/>
      <c r="B19" s="51" t="s">
        <v>31</v>
      </c>
      <c r="C19" s="52"/>
      <c r="D19" s="41"/>
      <c r="E19" s="43" t="s">
        <v>1</v>
      </c>
      <c r="F19" s="36"/>
      <c r="G19" s="23"/>
      <c r="H19" s="69"/>
    </row>
    <row r="20" spans="1:8" ht="32.25" customHeight="1" x14ac:dyDescent="0.25">
      <c r="A20" s="28"/>
      <c r="B20" s="51" t="s">
        <v>21</v>
      </c>
      <c r="C20" s="52"/>
      <c r="D20" s="42">
        <f>IF(D18&gt;D19,0,D19-D18)</f>
        <v>0</v>
      </c>
      <c r="E20" s="43" t="s">
        <v>1</v>
      </c>
      <c r="F20" s="36"/>
      <c r="G20" s="23"/>
      <c r="H20" s="69"/>
    </row>
    <row r="21" spans="1:8" ht="32.25" customHeight="1" x14ac:dyDescent="0.25">
      <c r="A21" s="28"/>
      <c r="B21" s="75" t="s">
        <v>34</v>
      </c>
      <c r="C21" s="76"/>
      <c r="D21" s="76"/>
      <c r="E21" s="77"/>
      <c r="F21" s="36"/>
      <c r="G21" s="23"/>
      <c r="H21" s="69"/>
    </row>
    <row r="22" spans="1:8" ht="31.5" customHeight="1" x14ac:dyDescent="0.25">
      <c r="A22" s="28"/>
      <c r="B22" s="51" t="s">
        <v>21</v>
      </c>
      <c r="C22" s="52"/>
      <c r="D22" s="16">
        <f>IF(E20=P40,(D20/1000),((D20*43560)/1000))</f>
        <v>0</v>
      </c>
      <c r="E22" s="17" t="s">
        <v>20</v>
      </c>
      <c r="F22" s="36"/>
      <c r="G22" s="23"/>
      <c r="H22" s="69"/>
    </row>
    <row r="23" spans="1:8" ht="42" customHeight="1" x14ac:dyDescent="0.25">
      <c r="A23" s="28"/>
      <c r="B23" s="73" t="s">
        <v>27</v>
      </c>
      <c r="C23" s="74"/>
      <c r="D23" s="44">
        <f>ROUND(D22*E16,2)</f>
        <v>0</v>
      </c>
      <c r="E23" s="14" t="str">
        <f>IF(D23&lt;=0, "No Fee Due", "Fee Due")</f>
        <v>No Fee Due</v>
      </c>
      <c r="F23" s="36"/>
      <c r="G23" s="24"/>
      <c r="H23" s="69"/>
    </row>
    <row r="24" spans="1:8" ht="10.5" customHeight="1" x14ac:dyDescent="0.3">
      <c r="A24" s="28"/>
      <c r="B24" s="33"/>
      <c r="C24" s="33"/>
      <c r="D24" s="33"/>
      <c r="E24" s="34"/>
      <c r="F24" s="38"/>
      <c r="G24" s="22"/>
      <c r="H24" s="69"/>
    </row>
    <row r="25" spans="1:8" ht="105" customHeight="1" x14ac:dyDescent="0.25">
      <c r="A25" s="28"/>
      <c r="B25" s="79" t="s">
        <v>32</v>
      </c>
      <c r="C25" s="80"/>
      <c r="D25" s="80"/>
      <c r="E25" s="81"/>
      <c r="F25" s="36"/>
      <c r="G25" s="25"/>
      <c r="H25" s="69"/>
    </row>
    <row r="26" spans="1:8" ht="26.25" customHeight="1" x14ac:dyDescent="0.25">
      <c r="A26" s="28"/>
      <c r="B26" s="51" t="s">
        <v>25</v>
      </c>
      <c r="C26" s="52"/>
      <c r="D26" s="45">
        <v>0</v>
      </c>
      <c r="E26" s="15"/>
      <c r="F26" s="36"/>
      <c r="G26" s="24"/>
      <c r="H26" s="69"/>
    </row>
    <row r="27" spans="1:8" ht="32.25" customHeight="1" x14ac:dyDescent="0.25">
      <c r="A27" s="28"/>
      <c r="B27" s="75" t="s">
        <v>28</v>
      </c>
      <c r="C27" s="76"/>
      <c r="D27" s="76"/>
      <c r="E27" s="77"/>
      <c r="F27" s="36"/>
      <c r="G27" s="23"/>
      <c r="H27" s="69"/>
    </row>
    <row r="28" spans="1:8" ht="42" customHeight="1" x14ac:dyDescent="0.25">
      <c r="A28" s="28"/>
      <c r="B28" s="73" t="s">
        <v>26</v>
      </c>
      <c r="C28" s="74"/>
      <c r="D28" s="44">
        <f>IF(D23-D26&lt;0,0,D23-D26)</f>
        <v>0</v>
      </c>
      <c r="E28" s="14" t="str">
        <f>IF(D28&lt;=0, "No Fee Due", "Fee Due")</f>
        <v>No Fee Due</v>
      </c>
      <c r="F28" s="36"/>
      <c r="G28" s="24"/>
      <c r="H28" s="69"/>
    </row>
    <row r="29" spans="1:8" ht="10.5" customHeight="1" thickBot="1" x14ac:dyDescent="0.3">
      <c r="A29" s="29"/>
      <c r="B29" s="37"/>
      <c r="C29" s="37"/>
      <c r="D29" s="37"/>
      <c r="E29" s="37"/>
      <c r="F29" s="37"/>
      <c r="G29" s="26"/>
      <c r="H29" s="69"/>
    </row>
    <row r="30" spans="1:8" ht="31.5" customHeight="1" thickTop="1" x14ac:dyDescent="0.25">
      <c r="A30" s="78"/>
      <c r="B30" s="78"/>
      <c r="C30" s="78"/>
      <c r="D30" s="78"/>
      <c r="E30" s="78"/>
      <c r="F30" s="78"/>
      <c r="G30" s="78"/>
      <c r="H30" s="78"/>
    </row>
    <row r="31" spans="1:8" ht="57.75" hidden="1" customHeight="1" x14ac:dyDescent="0.25">
      <c r="G31" s="8"/>
    </row>
    <row r="32" spans="1:8" ht="40.5" hidden="1" customHeight="1" x14ac:dyDescent="0.25">
      <c r="G32" s="9"/>
    </row>
    <row r="33" spans="13:19" ht="26.25" hidden="1" customHeight="1" x14ac:dyDescent="0.25"/>
    <row r="34" spans="13:19" hidden="1" x14ac:dyDescent="0.25"/>
    <row r="35" spans="13:19" hidden="1" x14ac:dyDescent="0.25"/>
    <row r="36" spans="13:19" hidden="1" x14ac:dyDescent="0.25"/>
    <row r="37" spans="13:19" hidden="1" x14ac:dyDescent="0.25"/>
    <row r="38" spans="13:19" hidden="1" x14ac:dyDescent="0.25">
      <c r="M38" s="1"/>
    </row>
    <row r="39" spans="13:19" hidden="1" x14ac:dyDescent="0.25">
      <c r="M39" s="1"/>
      <c r="N39" s="6"/>
      <c r="O39" s="6"/>
      <c r="P39" s="2" t="s">
        <v>0</v>
      </c>
      <c r="Q39" s="2" t="s">
        <v>12</v>
      </c>
      <c r="R39" s="2" t="s">
        <v>12</v>
      </c>
      <c r="S39" s="2" t="s">
        <v>13</v>
      </c>
    </row>
    <row r="40" spans="13:19" hidden="1" x14ac:dyDescent="0.25">
      <c r="M40" s="1"/>
      <c r="N40" s="1"/>
      <c r="O40" s="1"/>
      <c r="P40" s="2" t="s">
        <v>1</v>
      </c>
      <c r="S40" s="2" t="s">
        <v>14</v>
      </c>
    </row>
    <row r="41" spans="13:19" hidden="1" x14ac:dyDescent="0.25">
      <c r="M41" s="1"/>
      <c r="N41" s="3"/>
      <c r="O41" s="1"/>
    </row>
    <row r="42" spans="13:19" hidden="1" x14ac:dyDescent="0.25">
      <c r="M42" s="5"/>
      <c r="N42" s="4"/>
      <c r="O42" s="4"/>
    </row>
    <row r="43" spans="13:19" hidden="1" x14ac:dyDescent="0.25">
      <c r="M43" s="5"/>
      <c r="N43" s="4"/>
      <c r="O43" s="4"/>
    </row>
    <row r="44" spans="13:19" hidden="1" x14ac:dyDescent="0.25">
      <c r="M44" s="5"/>
      <c r="N44" s="4"/>
      <c r="O44" s="4"/>
    </row>
    <row r="45" spans="13:19" hidden="1" x14ac:dyDescent="0.25">
      <c r="M45" s="5"/>
      <c r="N45" s="4"/>
      <c r="O45" s="4"/>
      <c r="P45" s="2" t="s">
        <v>33</v>
      </c>
    </row>
    <row r="46" spans="13:19" ht="21" hidden="1" x14ac:dyDescent="0.35">
      <c r="M46" s="49"/>
      <c r="N46" s="49"/>
      <c r="O46" s="50"/>
      <c r="P46" s="10" t="s">
        <v>2</v>
      </c>
      <c r="Q46" s="11"/>
      <c r="R46" s="12">
        <v>0</v>
      </c>
    </row>
    <row r="47" spans="13:19" ht="21" hidden="1" x14ac:dyDescent="0.35">
      <c r="M47" s="5"/>
      <c r="N47" s="4"/>
      <c r="O47" s="4"/>
      <c r="P47" s="10" t="s">
        <v>3</v>
      </c>
      <c r="Q47" s="11"/>
      <c r="R47" s="12">
        <v>0</v>
      </c>
    </row>
    <row r="48" spans="13:19" ht="21" hidden="1" x14ac:dyDescent="0.35">
      <c r="P48" s="10" t="s">
        <v>4</v>
      </c>
      <c r="Q48" s="11"/>
      <c r="R48" s="12">
        <v>8.6300000000000008</v>
      </c>
    </row>
    <row r="49" spans="16:18" ht="21" hidden="1" x14ac:dyDescent="0.35">
      <c r="P49" s="10" t="s">
        <v>5</v>
      </c>
      <c r="Q49" s="11"/>
      <c r="R49" s="12">
        <v>16.38</v>
      </c>
    </row>
    <row r="50" spans="16:18" ht="21" hidden="1" x14ac:dyDescent="0.35">
      <c r="P50" s="10" t="s">
        <v>6</v>
      </c>
      <c r="Q50" s="11"/>
      <c r="R50" s="12">
        <v>0.39</v>
      </c>
    </row>
    <row r="51" spans="16:18" ht="21" hidden="1" x14ac:dyDescent="0.35">
      <c r="P51" s="10" t="s">
        <v>7</v>
      </c>
      <c r="Q51" s="11"/>
      <c r="R51" s="12">
        <v>13.41</v>
      </c>
    </row>
    <row r="52" spans="16:18" ht="21" hidden="1" x14ac:dyDescent="0.35">
      <c r="P52" s="10" t="s">
        <v>8</v>
      </c>
      <c r="Q52" s="11"/>
      <c r="R52" s="12">
        <v>10.24</v>
      </c>
    </row>
    <row r="53" spans="16:18" ht="21" hidden="1" x14ac:dyDescent="0.35">
      <c r="P53" s="10" t="s">
        <v>9</v>
      </c>
      <c r="Q53" s="11"/>
      <c r="R53" s="12">
        <v>0</v>
      </c>
    </row>
    <row r="54" spans="16:18" ht="21" hidden="1" x14ac:dyDescent="0.35">
      <c r="P54" s="10" t="s">
        <v>10</v>
      </c>
      <c r="Q54" s="11"/>
      <c r="R54" s="12">
        <v>0</v>
      </c>
    </row>
    <row r="55" spans="16:18" ht="21" hidden="1" x14ac:dyDescent="0.35">
      <c r="P55" s="10" t="s">
        <v>11</v>
      </c>
      <c r="Q55" s="11"/>
      <c r="R55" s="12">
        <v>17.72</v>
      </c>
    </row>
    <row r="56" spans="16:18" hidden="1" x14ac:dyDescent="0.25"/>
    <row r="57" spans="16:18" hidden="1" x14ac:dyDescent="0.25"/>
    <row r="58" spans="16:18" hidden="1" x14ac:dyDescent="0.25"/>
    <row r="59" spans="16:18" hidden="1" x14ac:dyDescent="0.25"/>
    <row r="60" spans="16:18" hidden="1" x14ac:dyDescent="0.25"/>
    <row r="61" spans="16:18" hidden="1" x14ac:dyDescent="0.25"/>
    <row r="62" spans="16:18" hidden="1" x14ac:dyDescent="0.25"/>
    <row r="63" spans="16:18" hidden="1" x14ac:dyDescent="0.25"/>
    <row r="64" spans="16:18"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t="9.9499999999999993" hidden="1" customHeight="1" x14ac:dyDescent="0.25"/>
    <row r="102" x14ac:dyDescent="0.25"/>
  </sheetData>
  <sheetProtection password="D4B6" sheet="1" objects="1" scenarios="1" selectLockedCells="1"/>
  <mergeCells count="28">
    <mergeCell ref="E14:F14"/>
    <mergeCell ref="B22:C22"/>
    <mergeCell ref="B23:C23"/>
    <mergeCell ref="B21:E21"/>
    <mergeCell ref="A30:H30"/>
    <mergeCell ref="B28:C28"/>
    <mergeCell ref="B27:E27"/>
    <mergeCell ref="B26:C26"/>
    <mergeCell ref="B25:E25"/>
    <mergeCell ref="B18:C18"/>
    <mergeCell ref="B19:C19"/>
    <mergeCell ref="B15:E15"/>
    <mergeCell ref="M46:O46"/>
    <mergeCell ref="B20:C20"/>
    <mergeCell ref="E2:F2"/>
    <mergeCell ref="C8:F8"/>
    <mergeCell ref="C9:F9"/>
    <mergeCell ref="B11:F11"/>
    <mergeCell ref="B12:F12"/>
    <mergeCell ref="B16:D16"/>
    <mergeCell ref="B17:E17"/>
    <mergeCell ref="B3:F3"/>
    <mergeCell ref="C2:D2"/>
    <mergeCell ref="C4:D4"/>
    <mergeCell ref="E4:F4"/>
    <mergeCell ref="H1:H29"/>
    <mergeCell ref="B6:F6"/>
    <mergeCell ref="B14:D14"/>
  </mergeCells>
  <dataValidations xWindow="636" yWindow="529" count="4">
    <dataValidation allowBlank="1" showErrorMessage="1" promptTitle="Approved Offsets" prompt="Input the value of any offsets." sqref="D26"/>
    <dataValidation allowBlank="1" showInputMessage="1" showErrorMessage="1" promptTitle="Date" prompt="Today's date." sqref="C10 C7 C5"/>
    <dataValidation type="list" showErrorMessage="1" promptTitle="Drainage Impact Fee Service Area" prompt="Please click here to see the list of City of Houston Drainage Impact Fee Service Areas." sqref="B16:D16">
      <formula1>$P$45:$P$55</formula1>
    </dataValidation>
    <dataValidation allowBlank="1" showErrorMessage="1" promptTitle="Service Unit Calculation" prompt="Please input the total square feet of proposed impervious cover for your project." sqref="E18:E20"/>
  </dataValidations>
  <hyperlinks>
    <hyperlink ref="B15:E15" r:id="rId1" display="http://www.rebuildhouston.org/images/pdf/drainage_impact_fee_service_area_map.pdf"/>
  </hyperlinks>
  <pageMargins left="0.7" right="0.7" top="0.75" bottom="0.75" header="0.3" footer="0.3"/>
  <pageSetup scale="65" orientation="portrait" r:id="rId2"/>
  <colBreaks count="1" manualBreakCount="1">
    <brk id="15" min="1" max="17" man="1"/>
  </colBreaks>
  <ignoredErrors>
    <ignoredError sqref="E16"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Impact Fee Service Area Map</vt:lpstr>
      <vt:lpstr>Impact Fee Estimator</vt:lpstr>
      <vt:lpstr>'Impact Fee Estimator'!Print_Area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pjoiner</dc:creator>
  <cp:lastModifiedBy>KHA_User</cp:lastModifiedBy>
  <cp:lastPrinted>2013-10-13T20:17:22Z</cp:lastPrinted>
  <dcterms:created xsi:type="dcterms:W3CDTF">2012-02-08T22:37:23Z</dcterms:created>
  <dcterms:modified xsi:type="dcterms:W3CDTF">2013-12-12T23:33:06Z</dcterms:modified>
</cp:coreProperties>
</file>